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" i="1" l="1"/>
  <c r="C8" i="1"/>
  <c r="C5" i="1"/>
  <c r="C6" i="1"/>
  <c r="C7" i="1"/>
  <c r="C9" i="1"/>
  <c r="C10" i="1"/>
  <c r="C3" i="1"/>
</calcChain>
</file>

<file path=xl/sharedStrings.xml><?xml version="1.0" encoding="utf-8"?>
<sst xmlns="http://schemas.openxmlformats.org/spreadsheetml/2006/main" count="42" uniqueCount="36">
  <si>
    <t>THEO DÕI BÁN HÀNG NĂM 2011</t>
  </si>
  <si>
    <t>STT</t>
  </si>
  <si>
    <t>Mã hàng</t>
  </si>
  <si>
    <t>Ngày bán</t>
  </si>
  <si>
    <t>Tên hàng</t>
  </si>
  <si>
    <t>Số lượng</t>
  </si>
  <si>
    <t>Đơn giá</t>
  </si>
  <si>
    <t>Thành tiền</t>
  </si>
  <si>
    <t>Ghi chú</t>
  </si>
  <si>
    <t>KD01</t>
  </si>
  <si>
    <t>E61</t>
  </si>
  <si>
    <t>D32</t>
  </si>
  <si>
    <t>KD02</t>
  </si>
  <si>
    <t>D61</t>
  </si>
  <si>
    <t>KD03</t>
  </si>
  <si>
    <t>Bảng 1</t>
  </si>
  <si>
    <t>Mã tên</t>
  </si>
  <si>
    <t>Giá tiền</t>
  </si>
  <si>
    <t>D01</t>
  </si>
  <si>
    <t>D03</t>
  </si>
  <si>
    <t>D02</t>
  </si>
  <si>
    <t>Thép không rỉ 01</t>
  </si>
  <si>
    <t>Inox 03</t>
  </si>
  <si>
    <t>Inox mang vuông</t>
  </si>
  <si>
    <t>Inox 601</t>
  </si>
  <si>
    <t>Giấy 302</t>
  </si>
  <si>
    <t>Bảng thống kê thành tiền</t>
  </si>
  <si>
    <t>Kềm</t>
  </si>
  <si>
    <t>Kéo</t>
  </si>
  <si>
    <t>Dũa</t>
  </si>
  <si>
    <t>Bảng 2:</t>
  </si>
  <si>
    <t>Mã loại</t>
  </si>
  <si>
    <t xml:space="preserve">Tên loại </t>
  </si>
  <si>
    <t>E</t>
  </si>
  <si>
    <t>D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</si>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</sst>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#,##0\ &quot;đồng&quot;"/>
  </numFmts>
  <fonts count="3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83390</xdr:colOff>
      <xdr:row>0</xdr:row>
      <xdr:rowOff>104775</xdr:rowOff>
    </xdr:from>
    <xdr:to>
      <xdr:col>17</xdr:col>
      <xdr:colOff>142876</xdr:colOff>
      <xdr:row>11</xdr:row>
      <xdr:rowOff>125893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690" y="104775"/>
          <a:ext cx="5545886" cy="2278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B3" sqref="B3:B10"/>
    </sheetView>
  </sheetViews>
  <sheetFormatPr defaultRowHeight="15" x14ac:dyDescent="0.25"/>
  <cols>
    <col min="1" max="1" width="8.42578125" style="1" customWidth="1"/>
    <col min="2" max="2" width="16.7109375" style="1" customWidth="1"/>
    <col min="3" max="3" width="22.5703125" style="1" customWidth="1"/>
    <col min="4" max="4" width="14" style="1" customWidth="1"/>
    <col min="5" max="5" width="11.7109375" style="1" customWidth="1"/>
    <col min="6" max="6" width="15.85546875" style="1" customWidth="1"/>
    <col min="7" max="7" width="19.140625" style="1" customWidth="1"/>
    <col min="8" max="8" width="15.5703125" style="1" customWidth="1"/>
    <col min="9" max="16384" width="9.140625" style="1"/>
  </cols>
  <sheetData>
    <row r="1" spans="1:8" ht="26.25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ht="16.5" customHeight="1" x14ac:dyDescent="0.25">
      <c r="A2" s="3" t="s">
        <v>1</v>
      </c>
      <c r="B2" s="3" t="s">
        <v>2</v>
      </c>
      <c r="C2" s="3" t="s">
        <v>4</v>
      </c>
      <c r="D2" s="3" t="s">
        <v>3</v>
      </c>
      <c r="E2" s="4" t="s">
        <v>5</v>
      </c>
      <c r="F2" s="3" t="s">
        <v>6</v>
      </c>
      <c r="G2" s="3" t="s">
        <v>7</v>
      </c>
      <c r="H2" s="3" t="s">
        <v>8</v>
      </c>
    </row>
    <row r="3" spans="1:8" x14ac:dyDescent="0.25">
      <c r="A3" s="5">
        <v>1</v>
      </c>
      <c r="B3" s="5" t="s">
        <v>9</v>
      </c>
      <c r="C3" s="5" t="str">
        <f>HLOOKUP(LEFT(B3,1),$B$21:$D$22,2,0)&amp;"-"&amp;VLOOKUP(RIGHT(B3,3),$A$14:$B$18,2,0)</f>
        <v>Kềm-Thép không rỉ 01</v>
      </c>
      <c r="D3" s="6">
        <v>40801</v>
      </c>
      <c r="E3" s="5">
        <v>50</v>
      </c>
      <c r="F3" s="5"/>
      <c r="G3" s="5"/>
      <c r="H3" s="5"/>
    </row>
    <row r="4" spans="1:8" x14ac:dyDescent="0.25">
      <c r="A4" s="5">
        <v>2</v>
      </c>
      <c r="B4" s="5" t="s">
        <v>10</v>
      </c>
      <c r="C4" s="5" t="e">
        <f>HLOOKUP(LEFT(B4,1),$B$21:$D$22,2,0)&amp;"-"&amp;VLOOKUP(RIGHT(B4,2),$A$14:$B$18,2,0)</f>
        <v>#N/A</v>
      </c>
      <c r="D4" s="6">
        <v>40742</v>
      </c>
      <c r="E4" s="5">
        <v>10</v>
      </c>
      <c r="F4" s="5"/>
      <c r="G4" s="5"/>
      <c r="H4" s="5"/>
    </row>
    <row r="5" spans="1:8" x14ac:dyDescent="0.25">
      <c r="A5" s="5">
        <v>3</v>
      </c>
      <c r="B5" s="5" t="s">
        <v>11</v>
      </c>
      <c r="C5" s="5" t="str">
        <f>HLOOKUP(LEFT(B5,1),$B$21:$D$22,2,0)</f>
        <v>Dũa</v>
      </c>
      <c r="D5" s="6">
        <v>40838</v>
      </c>
      <c r="E5" s="5">
        <v>2</v>
      </c>
      <c r="F5" s="5"/>
      <c r="G5" s="5"/>
      <c r="H5" s="5"/>
    </row>
    <row r="6" spans="1:8" x14ac:dyDescent="0.25">
      <c r="A6" s="5">
        <v>4</v>
      </c>
      <c r="B6" s="5" t="s">
        <v>9</v>
      </c>
      <c r="C6" s="5" t="str">
        <f>HLOOKUP(LEFT(B6,1),$B$21:$D$22,2,0)&amp;"-"&amp;VLOOKUP(RIGHT(B6,3),$A$14:$C$18,2,0)</f>
        <v>Kềm-Thép không rỉ 01</v>
      </c>
      <c r="D6" s="6">
        <v>40816</v>
      </c>
      <c r="E6" s="5">
        <v>45</v>
      </c>
      <c r="F6" s="5"/>
      <c r="G6" s="5"/>
      <c r="H6" s="5"/>
    </row>
    <row r="7" spans="1:8" x14ac:dyDescent="0.25">
      <c r="A7" s="5">
        <v>5</v>
      </c>
      <c r="B7" s="5" t="s">
        <v>12</v>
      </c>
      <c r="C7" s="5" t="str">
        <f>HLOOKUP(LEFT(B7,1),$B$21:$D$22,2,0)&amp;"-"&amp;VLOOKUP(RIGHT(B7,3),$A$14:$C$18,2,0)</f>
        <v>Kềm-Inox mang vuông</v>
      </c>
      <c r="D7" s="6">
        <v>40817</v>
      </c>
      <c r="E7" s="5">
        <v>5</v>
      </c>
      <c r="F7" s="5"/>
      <c r="G7" s="5"/>
      <c r="H7" s="5"/>
    </row>
    <row r="8" spans="1:8" x14ac:dyDescent="0.25">
      <c r="A8" s="5">
        <v>6</v>
      </c>
      <c r="B8" s="5" t="s">
        <v>13</v>
      </c>
      <c r="C8" s="5" t="e">
        <f>HLOOKUP(LEFT(B8,1),$B$21:$D$22,2,0)&amp;"-"&amp;VLOOKUP(RIGHT(B8,3),$A$14:$C$18,2,0)</f>
        <v>#N/A</v>
      </c>
      <c r="D8" s="6">
        <v>40780</v>
      </c>
      <c r="E8" s="5">
        <v>20</v>
      </c>
      <c r="F8" s="5"/>
      <c r="G8" s="5"/>
      <c r="H8" s="5"/>
    </row>
    <row r="9" spans="1:8" x14ac:dyDescent="0.25">
      <c r="A9" s="5">
        <v>7</v>
      </c>
      <c r="B9" s="5" t="s">
        <v>12</v>
      </c>
      <c r="C9" s="5" t="str">
        <f>HLOOKUP(LEFT(B9,1),$B$21:$D$22,2,0)&amp;"-"&amp;VLOOKUP(RIGHT(B9,3),$A$14:$C$18,2,0)</f>
        <v>Kềm-Inox mang vuông</v>
      </c>
      <c r="D9" s="6">
        <v>40828</v>
      </c>
      <c r="E9" s="5">
        <v>80</v>
      </c>
      <c r="F9" s="5"/>
      <c r="G9" s="5"/>
      <c r="H9" s="5"/>
    </row>
    <row r="10" spans="1:8" x14ac:dyDescent="0.25">
      <c r="A10" s="5">
        <v>8</v>
      </c>
      <c r="B10" s="5" t="s">
        <v>14</v>
      </c>
      <c r="C10" s="5" t="str">
        <f>HLOOKUP(LEFT(B10,1),$B$21:$D$22,2,0)&amp;"-"&amp;VLOOKUP(RIGHT(B10,3),$A$14:$C$18,2,0)</f>
        <v>Kềm-Inox 03</v>
      </c>
      <c r="D10" s="6">
        <v>40774</v>
      </c>
      <c r="E10" s="5">
        <v>25</v>
      </c>
      <c r="F10" s="5"/>
      <c r="G10" s="5"/>
      <c r="H10" s="5"/>
    </row>
    <row r="12" spans="1:8" x14ac:dyDescent="0.25">
      <c r="A12" s="1" t="s">
        <v>15</v>
      </c>
      <c r="F12" s="8" t="s">
        <v>26</v>
      </c>
    </row>
    <row r="13" spans="1:8" ht="15.75" x14ac:dyDescent="0.25">
      <c r="A13" s="3" t="s">
        <v>16</v>
      </c>
      <c r="B13" s="10" t="s">
        <v>4</v>
      </c>
      <c r="C13" s="3" t="s">
        <v>17</v>
      </c>
      <c r="F13" s="3" t="s">
        <v>27</v>
      </c>
      <c r="G13" s="5"/>
    </row>
    <row r="14" spans="1:8" ht="15.75" x14ac:dyDescent="0.25">
      <c r="A14" s="9" t="s">
        <v>18</v>
      </c>
      <c r="B14" s="11" t="s">
        <v>21</v>
      </c>
      <c r="C14" s="7">
        <v>87000</v>
      </c>
      <c r="F14" s="3" t="s">
        <v>28</v>
      </c>
      <c r="G14" s="5"/>
    </row>
    <row r="15" spans="1:8" ht="15.75" x14ac:dyDescent="0.25">
      <c r="A15" s="9" t="s">
        <v>19</v>
      </c>
      <c r="B15" s="11" t="s">
        <v>22</v>
      </c>
      <c r="C15" s="7">
        <v>105000</v>
      </c>
      <c r="F15" s="3" t="s">
        <v>29</v>
      </c>
      <c r="G15" s="5"/>
    </row>
    <row r="16" spans="1:8" x14ac:dyDescent="0.25">
      <c r="A16" s="9" t="s">
        <v>20</v>
      </c>
      <c r="B16" s="11" t="s">
        <v>23</v>
      </c>
      <c r="C16" s="7">
        <v>78000</v>
      </c>
    </row>
    <row r="17" spans="1:4" x14ac:dyDescent="0.25">
      <c r="A17" s="9">
        <v>61</v>
      </c>
      <c r="B17" s="11" t="s">
        <v>24</v>
      </c>
      <c r="C17" s="7">
        <v>450000</v>
      </c>
    </row>
    <row r="18" spans="1:4" x14ac:dyDescent="0.25">
      <c r="A18" s="9">
        <v>32</v>
      </c>
      <c r="B18" s="11" t="s">
        <v>25</v>
      </c>
      <c r="C18" s="7">
        <v>25000</v>
      </c>
    </row>
    <row r="20" spans="1:4" x14ac:dyDescent="0.25">
      <c r="A20" s="1" t="s">
        <v>30</v>
      </c>
    </row>
    <row r="21" spans="1:4" ht="15.75" x14ac:dyDescent="0.25">
      <c r="A21" s="3" t="s">
        <v>31</v>
      </c>
      <c r="B21" s="5" t="s">
        <v>33</v>
      </c>
      <c r="C21" s="5" t="s">
        <v>34</v>
      </c>
      <c r="D21" s="5" t="s">
        <v>35</v>
      </c>
    </row>
    <row r="22" spans="1:4" ht="15.75" x14ac:dyDescent="0.25">
      <c r="A22" s="3" t="s">
        <v>32</v>
      </c>
      <c r="B22" s="5" t="s">
        <v>28</v>
      </c>
      <c r="C22" s="5" t="s">
        <v>29</v>
      </c>
      <c r="D22" s="5" t="s">
        <v>27</v>
      </c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2020-06-09T02:48:44Z</dcterms:created>
  <dcterms:modified xsi:type="dcterms:W3CDTF">2020-06-09T04:41:52Z</dcterms:modified>
</cp:coreProperties>
</file>